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<sst xmlns="http://schemas.openxmlformats.org/spreadsheetml/2006/main" count="25" uniqueCount="22">
  <si>
    <t>税率</t>
  </si>
  <si>
    <t>税种</t>
  </si>
  <si>
    <t>金额</t>
  </si>
  <si>
    <t>数量</t>
  </si>
  <si>
    <t>销售单价</t>
  </si>
  <si>
    <t>金额（含税）</t>
  </si>
  <si>
    <t>不含税金额</t>
  </si>
  <si>
    <t>销项税额</t>
  </si>
  <si>
    <t>增值税</t>
  </si>
  <si>
    <t>附加税</t>
  </si>
  <si>
    <t>印花税</t>
  </si>
  <si>
    <t>小微企业有减半征收</t>
  </si>
  <si>
    <t>采购单价</t>
  </si>
  <si>
    <t>进项税额</t>
  </si>
  <si>
    <t>企业所得税</t>
  </si>
  <si>
    <t>企业所得税税率按按5%</t>
  </si>
  <si>
    <t>https://www.chinatax.gov.cn/chinatax/c102419/c5204647/content.html</t>
  </si>
  <si>
    <t>合计</t>
  </si>
  <si>
    <t>交税比例</t>
  </si>
  <si>
    <t>增值税税负率</t>
  </si>
  <si>
    <t>企业所得税税负率</t>
  </si>
  <si>
    <t>说明：在黄色区域输入数字，其他地方不要动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</si>
</sst>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9" fontId="0" fillId="2" borderId="0" xfId="3" applyNumberForma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>
      <alignment vertical="center"/>
    </xf>
    <xf numFmtId="177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4" fillId="0" borderId="0" xfId="6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hinatax.gov.cn/chinatax/c102419/c5204647/conten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15"/>
  <sheetViews>
    <sheetView tabSelected="1" workbookViewId="0">
      <selection activeCell="H10" sqref="H10"/>
    </sheetView>
  </sheetViews>
  <sheetFormatPr defaultColWidth="9" defaultRowHeight="14"/>
  <cols>
    <col min="1" max="1" width="10.2727272727273" customWidth="1"/>
    <col min="2" max="2" width="12.3636363636364" customWidth="1"/>
    <col min="3" max="3" width="15.2727272727273" customWidth="1"/>
    <col min="4" max="4" width="12.7272727272727" customWidth="1"/>
    <col min="5" max="5" width="10.7272727272727" customWidth="1"/>
    <col min="7" max="7" width="18.5454545454545" customWidth="1"/>
    <col min="8" max="8" width="12.8181818181818"/>
    <col min="9" max="9" width="20.8181818181818" customWidth="1"/>
  </cols>
  <sheetData>
    <row r="2" spans="1:1">
      <c r="A2" s="1" t="s">
        <v>0</v>
      </c>
    </row>
    <row r="3" spans="1:1">
      <c r="A3" s="2">
        <v>0.09</v>
      </c>
    </row>
    <row r="4" spans="7:8">
      <c r="G4" s="3" t="s">
        <v>1</v>
      </c>
      <c r="H4" s="3" t="s">
        <v>2</v>
      </c>
    </row>
    <row r="5" spans="1:8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G5" s="4" t="s">
        <v>8</v>
      </c>
      <c r="H5" s="5">
        <f>E6-E9</f>
        <v>82.5699999999997</v>
      </c>
    </row>
    <row r="6" spans="1:8">
      <c r="A6" s="6">
        <v>100</v>
      </c>
      <c r="B6" s="7">
        <v>110</v>
      </c>
      <c r="C6" s="5">
        <f>ROUND(A6*B6,2)</f>
        <v>11000</v>
      </c>
      <c r="D6" s="5">
        <f>ROUND(C6/(1+A3),2)</f>
        <v>10091.74</v>
      </c>
      <c r="E6" s="5">
        <f>C6-D6</f>
        <v>908.26</v>
      </c>
      <c r="G6" s="4" t="s">
        <v>9</v>
      </c>
      <c r="H6" s="5">
        <f>ROUND(H5*0.1,2)</f>
        <v>8.26</v>
      </c>
    </row>
    <row r="7" spans="7:9">
      <c r="G7" s="4" t="s">
        <v>10</v>
      </c>
      <c r="H7" s="5">
        <f>ROUND((D6+D9)/10000*3,2)</f>
        <v>5.78</v>
      </c>
      <c r="I7" t="s">
        <v>11</v>
      </c>
    </row>
    <row r="8" spans="1:10">
      <c r="A8" s="3" t="s">
        <v>3</v>
      </c>
      <c r="B8" s="3" t="s">
        <v>12</v>
      </c>
      <c r="C8" s="3" t="s">
        <v>5</v>
      </c>
      <c r="D8" s="3" t="s">
        <v>6</v>
      </c>
      <c r="E8" s="3" t="s">
        <v>13</v>
      </c>
      <c r="G8" s="4" t="s">
        <v>14</v>
      </c>
      <c r="H8" s="5">
        <f>ROUND((D6-D9-H7)*0.05,2)</f>
        <v>45.58</v>
      </c>
      <c r="I8" t="s">
        <v>15</v>
      </c>
      <c r="J8" s="10" t="s">
        <v>16</v>
      </c>
    </row>
    <row r="9" spans="1:8">
      <c r="A9" s="4">
        <f>A6</f>
        <v>100</v>
      </c>
      <c r="B9" s="7">
        <v>100</v>
      </c>
      <c r="C9" s="5">
        <f>ROUND(A9*B9,2)</f>
        <v>10000</v>
      </c>
      <c r="D9" s="5">
        <f>ROUND(C9/(1+A3),2)</f>
        <v>9174.31</v>
      </c>
      <c r="E9" s="5">
        <f>C9-D9</f>
        <v>825.690000000001</v>
      </c>
      <c r="G9" s="3" t="s">
        <v>17</v>
      </c>
      <c r="H9" s="5">
        <f>SUM(H5:H8)</f>
        <v>142.19</v>
      </c>
    </row>
    <row r="10" ht="15" spans="7:8">
      <c r="G10" s="3" t="s">
        <v>18</v>
      </c>
      <c r="H10" s="8">
        <f>H9/C6</f>
        <v>0.0129263636363636</v>
      </c>
    </row>
    <row r="12" spans="7:8">
      <c r="G12" s="1" t="s">
        <v>19</v>
      </c>
      <c r="H12">
        <f>H5/D6</f>
        <v>0.00818193889259927</v>
      </c>
    </row>
    <row r="13" spans="7:8">
      <c r="G13" s="1" t="s">
        <v>20</v>
      </c>
      <c r="H13">
        <f>H8/D6</f>
        <v>0.00451656503239283</v>
      </c>
    </row>
    <row r="15" spans="2:2">
      <c r="B15" s="9" t="s">
        <v>21</v>
      </c>
    </row>
  </sheetData>
  <hyperlinks>
    <hyperlink ref="J8" r:id="rId1" display="https://www.chinatax.gov.cn/chinatax/c102419/c5204647/content.html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2023-11-10T09:02:15Z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